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gautierboileau/Documents/Marchés Pyxis/INSA CVL/CVC/DCE/DCE VF V3/Lot 2/"/>
    </mc:Choice>
  </mc:AlternateContent>
  <xr:revisionPtr revIDLastSave="0" documentId="13_ncr:1_{57053BE8-D216-8E48-B1E9-5C2C4084A840}" xr6:coauthVersionLast="47" xr6:coauthVersionMax="47" xr10:uidLastSave="{00000000-0000-0000-0000-000000000000}"/>
  <bookViews>
    <workbookView xWindow="0" yWindow="660" windowWidth="29400" windowHeight="16660" activeTab="2" xr2:uid="{00000000-000D-0000-FFFF-FFFF00000000}"/>
  </bookViews>
  <sheets>
    <sheet name="Page Garde" sheetId="9" r:id="rId1"/>
    <sheet name=" P2 Etat Actuel" sheetId="11" r:id="rId2"/>
    <sheet name="P3 Etat Actuel" sheetId="12" r:id="rId3"/>
  </sheets>
  <definedNames>
    <definedName name="_xlnm.Print_Titles" localSheetId="1">' P2 Etat Actuel'!$3:$4</definedName>
    <definedName name="_xlnm.Print_Titles" localSheetId="2">'P3 Etat Actuel'!$44:$44</definedName>
    <definedName name="_xlnm.Print_Area" localSheetId="1">' P2 Etat Actuel'!$A$1:$D$59</definedName>
    <definedName name="_xlnm.Print_Area" localSheetId="2">'P3 Etat Actuel'!$A$1:$D$59</definedName>
    <definedName name="_xlnm.Print_Area" localSheetId="0">'Page Garde'!$A$1:$A$24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7" i="11" l="1"/>
  <c r="C47" i="12" l="1"/>
  <c r="C48" i="12"/>
  <c r="C49" i="12"/>
  <c r="C50" i="12"/>
  <c r="C51" i="12"/>
  <c r="C52" i="12"/>
  <c r="C53" i="12"/>
  <c r="C54" i="12"/>
  <c r="D54" i="12" s="1"/>
  <c r="B55" i="12"/>
  <c r="C36" i="12"/>
  <c r="D36" i="12" s="1"/>
  <c r="C37" i="12"/>
  <c r="C38" i="12"/>
  <c r="C39" i="12"/>
  <c r="C40" i="12"/>
  <c r="C41" i="12"/>
  <c r="C42" i="12"/>
  <c r="C43" i="12"/>
  <c r="B44" i="12"/>
  <c r="B33" i="12"/>
  <c r="C24" i="12"/>
  <c r="C25" i="12"/>
  <c r="D25" i="12" s="1"/>
  <c r="C26" i="12"/>
  <c r="C27" i="12"/>
  <c r="D27" i="12" s="1"/>
  <c r="C28" i="12"/>
  <c r="C29" i="12"/>
  <c r="C30" i="12"/>
  <c r="C31" i="12"/>
  <c r="D31" i="12" s="1"/>
  <c r="C32" i="12"/>
  <c r="D32" i="12" s="1"/>
  <c r="D15" i="12"/>
  <c r="C15" i="12"/>
  <c r="C16" i="12"/>
  <c r="D16" i="12" s="1"/>
  <c r="C17" i="12"/>
  <c r="D17" i="12" s="1"/>
  <c r="C18" i="12"/>
  <c r="D18" i="12" s="1"/>
  <c r="C19" i="12"/>
  <c r="D19" i="12" s="1"/>
  <c r="C20" i="12"/>
  <c r="D20" i="12" s="1"/>
  <c r="B21" i="12"/>
  <c r="C47" i="11"/>
  <c r="C48" i="11"/>
  <c r="D48" i="11" s="1"/>
  <c r="C49" i="11"/>
  <c r="C50" i="11"/>
  <c r="C51" i="11"/>
  <c r="C52" i="11"/>
  <c r="D52" i="11" s="1"/>
  <c r="C53" i="11"/>
  <c r="C54" i="11"/>
  <c r="D54" i="11" s="1"/>
  <c r="C46" i="11"/>
  <c r="D46" i="11" s="1"/>
  <c r="C35" i="11"/>
  <c r="D35" i="11" s="1"/>
  <c r="C43" i="11"/>
  <c r="D43" i="11" s="1"/>
  <c r="C32" i="11"/>
  <c r="D32" i="11" s="1"/>
  <c r="D19" i="11"/>
  <c r="D20" i="11"/>
  <c r="C16" i="11"/>
  <c r="D16" i="11" s="1"/>
  <c r="C17" i="11"/>
  <c r="D17" i="11" s="1"/>
  <c r="C18" i="11"/>
  <c r="D18" i="11" s="1"/>
  <c r="C19" i="11"/>
  <c r="C20" i="11"/>
  <c r="B21" i="11"/>
  <c r="B33" i="11"/>
  <c r="B44" i="11"/>
  <c r="B55" i="11"/>
  <c r="A1" i="11"/>
  <c r="A2" i="12"/>
  <c r="A1" i="12"/>
  <c r="A2" i="11"/>
  <c r="D48" i="12"/>
  <c r="D49" i="12"/>
  <c r="D50" i="12"/>
  <c r="D37" i="12"/>
  <c r="D38" i="12"/>
  <c r="D43" i="12"/>
  <c r="C38" i="11"/>
  <c r="D38" i="11" s="1"/>
  <c r="B57" i="12" l="1"/>
  <c r="B58" i="12" s="1"/>
  <c r="B57" i="11"/>
  <c r="D57" i="11"/>
  <c r="B58" i="11"/>
  <c r="C58" i="11" l="1"/>
  <c r="D58" i="11" s="1"/>
  <c r="C57" i="12"/>
  <c r="D57" i="12" s="1"/>
  <c r="C13" i="11" l="1"/>
  <c r="D13" i="11" s="1"/>
  <c r="C11" i="12" l="1"/>
  <c r="D11" i="12" s="1"/>
  <c r="C8" i="12"/>
  <c r="D8" i="12" s="1"/>
  <c r="C7" i="12"/>
  <c r="D7" i="12" s="1"/>
  <c r="C9" i="12"/>
  <c r="D9" i="12" s="1"/>
  <c r="C10" i="12"/>
  <c r="D10" i="12" s="1"/>
  <c r="C12" i="12"/>
  <c r="D12" i="12" s="1"/>
  <c r="C13" i="12"/>
  <c r="D13" i="12" s="1"/>
  <c r="C14" i="12"/>
  <c r="D14" i="12" s="1"/>
  <c r="C6" i="12"/>
  <c r="D6" i="12" s="1"/>
  <c r="C8" i="11"/>
  <c r="D8" i="11" s="1"/>
  <c r="C9" i="11"/>
  <c r="D9" i="11" s="1"/>
  <c r="C10" i="11"/>
  <c r="D10" i="11" s="1"/>
  <c r="C11" i="11"/>
  <c r="D11" i="11" s="1"/>
  <c r="C12" i="11"/>
  <c r="D12" i="11" s="1"/>
  <c r="C14" i="11"/>
  <c r="D14" i="11" s="1"/>
  <c r="C15" i="11"/>
  <c r="D15" i="11" s="1"/>
  <c r="C7" i="11"/>
  <c r="D7" i="11" s="1"/>
  <c r="C6" i="11"/>
  <c r="C24" i="11"/>
  <c r="D24" i="11" s="1"/>
  <c r="C25" i="11"/>
  <c r="D25" i="11" s="1"/>
  <c r="C26" i="11"/>
  <c r="D26" i="11" s="1"/>
  <c r="C27" i="11"/>
  <c r="D27" i="11" s="1"/>
  <c r="C28" i="11"/>
  <c r="D28" i="11" s="1"/>
  <c r="C29" i="11"/>
  <c r="D29" i="11" s="1"/>
  <c r="C30" i="11"/>
  <c r="D30" i="11" s="1"/>
  <c r="C31" i="11"/>
  <c r="D31" i="11" s="1"/>
  <c r="C40" i="11"/>
  <c r="D40" i="11" s="1"/>
  <c r="D49" i="11"/>
  <c r="D50" i="11"/>
  <c r="D51" i="11"/>
  <c r="D53" i="11"/>
  <c r="C37" i="11"/>
  <c r="D37" i="11" s="1"/>
  <c r="C39" i="11"/>
  <c r="D39" i="11" s="1"/>
  <c r="C41" i="11"/>
  <c r="D41" i="11" s="1"/>
  <c r="C42" i="11"/>
  <c r="D42" i="11" s="1"/>
  <c r="C36" i="11"/>
  <c r="C21" i="11" l="1"/>
  <c r="D21" i="12"/>
  <c r="D6" i="11"/>
  <c r="D21" i="11" s="1"/>
  <c r="C55" i="11"/>
  <c r="D47" i="11"/>
  <c r="D55" i="11" s="1"/>
  <c r="D36" i="11"/>
  <c r="D44" i="11" s="1"/>
  <c r="C44" i="11"/>
  <c r="C21" i="12"/>
  <c r="D53" i="12" l="1"/>
  <c r="D52" i="12"/>
  <c r="D51" i="12"/>
  <c r="D47" i="12"/>
  <c r="C46" i="12"/>
  <c r="D42" i="12"/>
  <c r="D41" i="12"/>
  <c r="D40" i="12"/>
  <c r="D39" i="12"/>
  <c r="C35" i="12"/>
  <c r="D30" i="12"/>
  <c r="D29" i="12"/>
  <c r="D28" i="12"/>
  <c r="D26" i="12"/>
  <c r="D24" i="12"/>
  <c r="C23" i="12"/>
  <c r="C23" i="11"/>
  <c r="C44" i="12" l="1"/>
  <c r="D46" i="12"/>
  <c r="D55" i="12" s="1"/>
  <c r="C55" i="12"/>
  <c r="C33" i="12"/>
  <c r="C33" i="11"/>
  <c r="D23" i="11"/>
  <c r="D33" i="11" s="1"/>
  <c r="D35" i="12"/>
  <c r="D44" i="12" s="1"/>
  <c r="D23" i="12"/>
  <c r="D33" i="12" s="1"/>
  <c r="C58" i="12" l="1"/>
  <c r="D58" i="12" s="1"/>
</calcChain>
</file>

<file path=xl/sharedStrings.xml><?xml version="1.0" encoding="utf-8"?>
<sst xmlns="http://schemas.openxmlformats.org/spreadsheetml/2006/main" count="128" uniqueCount="42">
  <si>
    <t>Sous total</t>
  </si>
  <si>
    <t>Les réseaux de chauffage</t>
  </si>
  <si>
    <t>Les réseaux d'eau froide</t>
  </si>
  <si>
    <t>Les ventilations</t>
  </si>
  <si>
    <t>MAITRE D'OUVRAGE</t>
  </si>
  <si>
    <t>INSA CENTRE VAL DE LOIRE</t>
  </si>
  <si>
    <t>OPERATION</t>
  </si>
  <si>
    <t xml:space="preserve">MISE EN EXPLOITATION DES INSTALLATIONS </t>
  </si>
  <si>
    <t xml:space="preserve">TECHNIQUES DE CHAUFFAGE VENTILATION </t>
  </si>
  <si>
    <t>DOCUMENT</t>
  </si>
  <si>
    <t xml:space="preserve">CLIMATISATION  DES BATIMENTS </t>
  </si>
  <si>
    <t>DPGF</t>
  </si>
  <si>
    <t>Décomposition du Prix Global Forfaitaire</t>
  </si>
  <si>
    <t>Assistance aux visites réglementaires ou fabricant(s)</t>
  </si>
  <si>
    <t>PAVILLON 86 - (Pavillon des Associations)</t>
  </si>
  <si>
    <t>PAVILLON 90 - (Pavillon Logements)</t>
  </si>
  <si>
    <t>Système de désembouage</t>
  </si>
  <si>
    <t>Les réseaux d'eau chaude</t>
  </si>
  <si>
    <t>EXTENSION BATIMENT PRINCIPAL</t>
  </si>
  <si>
    <t>Sous station chauffage</t>
  </si>
  <si>
    <t>Pompe de relevage</t>
  </si>
  <si>
    <t>Bouclage Ecs</t>
  </si>
  <si>
    <t>POUR LA DUREE DU MARCHÉ (4 ans)</t>
  </si>
  <si>
    <t>Lot 2 : Campus de Bourges</t>
  </si>
  <si>
    <t>Analyse potabilité de l'eau</t>
  </si>
  <si>
    <t>Analyse réseau eau glacée</t>
  </si>
  <si>
    <t>Les installations de gaz de laboratoires</t>
  </si>
  <si>
    <t>Analyse réseau eau chauffage</t>
  </si>
  <si>
    <t>BATIMENT PRINCIPAL et SOUS STATION CER</t>
  </si>
  <si>
    <t>TVA en €
20%</t>
  </si>
  <si>
    <t>TTC en €</t>
  </si>
  <si>
    <t>Les climatisations et eau glacée</t>
  </si>
  <si>
    <t>2 Pompes de relevages</t>
  </si>
  <si>
    <t>DECOMPOSITION REDEVANCE P2 ANNUELLE</t>
  </si>
  <si>
    <t>DECOMPOSITION REDEVANCE P3 ANNUELLE</t>
  </si>
  <si>
    <t>CAMPUS DE BOURGES</t>
  </si>
  <si>
    <t>HT en €</t>
  </si>
  <si>
    <t>Adoucisseur d'eau</t>
  </si>
  <si>
    <t>Les émetteurs</t>
  </si>
  <si>
    <t>Robinetteries terminales, réservoirs et mécanismes sanitaires</t>
  </si>
  <si>
    <t>MONTANT ANNUEL POUR LE LOT 2</t>
  </si>
  <si>
    <t>Marché n°2026-03 - Annexe 1 à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</si>
</sst>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20"/>
      <color theme="1"/>
      <name val="Arial"/>
      <family val="2"/>
    </font>
    <font>
      <u/>
      <sz val="9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8" fillId="0" borderId="0" xfId="0" applyFont="1"/>
    <xf numFmtId="0" fontId="9" fillId="0" borderId="0" xfId="0" applyFont="1"/>
    <xf numFmtId="164" fontId="2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164" fontId="2" fillId="0" borderId="7" xfId="0" applyNumberFormat="1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164" fontId="2" fillId="2" borderId="10" xfId="0" applyNumberFormat="1" applyFont="1" applyFill="1" applyBorder="1" applyAlignment="1">
      <alignment vertical="center"/>
    </xf>
    <xf numFmtId="164" fontId="2" fillId="2" borderId="11" xfId="0" applyNumberFormat="1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164" fontId="2" fillId="0" borderId="12" xfId="0" applyNumberFormat="1" applyFont="1" applyBorder="1" applyAlignment="1">
      <alignment vertical="center"/>
    </xf>
    <xf numFmtId="164" fontId="2" fillId="3" borderId="10" xfId="0" applyNumberFormat="1" applyFont="1" applyFill="1" applyBorder="1" applyAlignment="1">
      <alignment vertical="center"/>
    </xf>
    <xf numFmtId="164" fontId="2" fillId="3" borderId="15" xfId="0" applyNumberFormat="1" applyFont="1" applyFill="1" applyBorder="1" applyAlignment="1">
      <alignment vertical="center"/>
    </xf>
    <xf numFmtId="0" fontId="2" fillId="2" borderId="9" xfId="0" applyFont="1" applyFill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24" xfId="0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3" fillId="2" borderId="14" xfId="0" applyNumberFormat="1" applyFont="1" applyFill="1" applyBorder="1" applyAlignment="1">
      <alignment vertical="center"/>
    </xf>
    <xf numFmtId="164" fontId="3" fillId="2" borderId="22" xfId="0" applyNumberFormat="1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2" fillId="0" borderId="20" xfId="0" applyNumberFormat="1" applyFont="1" applyBorder="1" applyAlignment="1">
      <alignment horizontal="center" vertical="center"/>
    </xf>
    <xf numFmtId="164" fontId="2" fillId="0" borderId="21" xfId="0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64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6"/>
  <sheetViews>
    <sheetView showGridLines="0" topLeftCell="A6" zoomScaleNormal="100" zoomScaleSheetLayoutView="100" workbookViewId="0">
      <selection activeCell="A23" sqref="A23"/>
    </sheetView>
  </sheetViews>
  <sheetFormatPr baseColWidth="10" defaultColWidth="11.5" defaultRowHeight="14" x14ac:dyDescent="0.15"/>
  <cols>
    <col min="1" max="1" width="81.5" style="1" bestFit="1" customWidth="1"/>
    <col min="2" max="16384" width="11.5" style="1"/>
  </cols>
  <sheetData>
    <row r="1" spans="1:1" ht="18" x14ac:dyDescent="0.15">
      <c r="A1" s="34" t="s">
        <v>4</v>
      </c>
    </row>
    <row r="2" spans="1:1" ht="23" x14ac:dyDescent="0.15">
      <c r="A2" s="35" t="s">
        <v>5</v>
      </c>
    </row>
    <row r="3" spans="1:1" ht="16" x14ac:dyDescent="0.15">
      <c r="A3" s="36"/>
    </row>
    <row r="4" spans="1:1" x14ac:dyDescent="0.15">
      <c r="A4" s="37"/>
    </row>
    <row r="5" spans="1:1" x14ac:dyDescent="0.15">
      <c r="A5" s="37"/>
    </row>
    <row r="6" spans="1:1" x14ac:dyDescent="0.15">
      <c r="A6" s="37"/>
    </row>
    <row r="7" spans="1:1" x14ac:dyDescent="0.15">
      <c r="A7" s="37"/>
    </row>
    <row r="8" spans="1:1" x14ac:dyDescent="0.15">
      <c r="A8" s="37"/>
    </row>
    <row r="9" spans="1:1" ht="18" x14ac:dyDescent="0.15">
      <c r="A9" s="34" t="s">
        <v>6</v>
      </c>
    </row>
    <row r="10" spans="1:1" ht="23" x14ac:dyDescent="0.15">
      <c r="A10" s="35" t="s">
        <v>7</v>
      </c>
    </row>
    <row r="11" spans="1:1" ht="23" x14ac:dyDescent="0.15">
      <c r="A11" s="35" t="s">
        <v>8</v>
      </c>
    </row>
    <row r="12" spans="1:1" ht="23" x14ac:dyDescent="0.15">
      <c r="A12" s="35" t="s">
        <v>10</v>
      </c>
    </row>
    <row r="13" spans="1:1" ht="23" x14ac:dyDescent="0.15">
      <c r="A13" s="35" t="s">
        <v>5</v>
      </c>
    </row>
    <row r="14" spans="1:1" x14ac:dyDescent="0.15">
      <c r="A14" s="37"/>
    </row>
    <row r="15" spans="1:1" x14ac:dyDescent="0.15">
      <c r="A15" s="37"/>
    </row>
    <row r="16" spans="1:1" x14ac:dyDescent="0.15">
      <c r="A16" s="37"/>
    </row>
    <row r="17" spans="1:1" x14ac:dyDescent="0.15">
      <c r="A17" s="37"/>
    </row>
    <row r="18" spans="1:1" ht="18" x14ac:dyDescent="0.15">
      <c r="A18" s="34" t="s">
        <v>9</v>
      </c>
    </row>
    <row r="19" spans="1:1" ht="25" x14ac:dyDescent="0.15">
      <c r="A19" s="38" t="s">
        <v>11</v>
      </c>
    </row>
    <row r="20" spans="1:1" ht="23" x14ac:dyDescent="0.15">
      <c r="A20" s="35" t="s">
        <v>12</v>
      </c>
    </row>
    <row r="21" spans="1:1" x14ac:dyDescent="0.15">
      <c r="A21" s="37"/>
    </row>
    <row r="22" spans="1:1" x14ac:dyDescent="0.15">
      <c r="A22" s="37"/>
    </row>
    <row r="23" spans="1:1" ht="16" x14ac:dyDescent="0.15">
      <c r="A23" s="36" t="s">
        <v>41</v>
      </c>
    </row>
    <row r="24" spans="1:1" ht="16" x14ac:dyDescent="0.15">
      <c r="A24" s="36" t="s">
        <v>23</v>
      </c>
    </row>
    <row r="40" spans="1:1" x14ac:dyDescent="0.15">
      <c r="A40" s="4"/>
    </row>
    <row r="41" spans="1:1" x14ac:dyDescent="0.15">
      <c r="A41" s="5"/>
    </row>
    <row r="42" spans="1:1" x14ac:dyDescent="0.15">
      <c r="A42" s="5"/>
    </row>
    <row r="43" spans="1:1" x14ac:dyDescent="0.15">
      <c r="A43" s="5"/>
    </row>
    <row r="44" spans="1:1" x14ac:dyDescent="0.15">
      <c r="A44" s="5"/>
    </row>
    <row r="45" spans="1:1" x14ac:dyDescent="0.15">
      <c r="A45" s="5"/>
    </row>
    <row r="46" spans="1:1" x14ac:dyDescent="0.15">
      <c r="A46" s="5"/>
    </row>
  </sheetData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249977111117893"/>
  </sheetPr>
  <dimension ref="A1:F58"/>
  <sheetViews>
    <sheetView showGridLines="0" showZeros="0" view="pageBreakPreview" zoomScaleNormal="100" zoomScaleSheetLayoutView="100" workbookViewId="0">
      <selection activeCell="D57" sqref="D57"/>
    </sheetView>
  </sheetViews>
  <sheetFormatPr baseColWidth="10" defaultColWidth="11.5" defaultRowHeight="13" x14ac:dyDescent="0.15"/>
  <cols>
    <col min="1" max="1" width="57" style="2" customWidth="1"/>
    <col min="2" max="4" width="16.5" style="2" customWidth="1"/>
    <col min="5" max="16384" width="11.5" style="2"/>
  </cols>
  <sheetData>
    <row r="1" spans="1:4" ht="18.75" customHeight="1" x14ac:dyDescent="0.15">
      <c r="A1" s="42" t="str">
        <f>+'Page Garde'!A23</f>
        <v>Marché n°2026-03 - Annexe 1 à l'Acte d'Engagement</v>
      </c>
      <c r="B1" s="42"/>
      <c r="C1" s="42"/>
      <c r="D1" s="42"/>
    </row>
    <row r="2" spans="1:4" ht="18.75" customHeight="1" x14ac:dyDescent="0.15">
      <c r="A2" s="42" t="str">
        <f>+'Page Garde'!A24</f>
        <v>Lot 2 : Campus de Bourges</v>
      </c>
      <c r="B2" s="42"/>
      <c r="C2" s="42"/>
      <c r="D2" s="42"/>
    </row>
    <row r="3" spans="1:4" s="3" customFormat="1" ht="36.75" customHeight="1" thickBot="1" x14ac:dyDescent="0.25">
      <c r="A3" s="43" t="s">
        <v>33</v>
      </c>
      <c r="B3" s="43"/>
      <c r="C3" s="43"/>
      <c r="D3" s="43"/>
    </row>
    <row r="4" spans="1:4" ht="29" thickBot="1" x14ac:dyDescent="0.2">
      <c r="A4" s="7" t="s">
        <v>35</v>
      </c>
      <c r="B4" s="8" t="s">
        <v>36</v>
      </c>
      <c r="C4" s="9" t="s">
        <v>29</v>
      </c>
      <c r="D4" s="10" t="s">
        <v>30</v>
      </c>
    </row>
    <row r="5" spans="1:4" s="3" customFormat="1" ht="15" customHeight="1" x14ac:dyDescent="0.2">
      <c r="A5" s="11" t="s">
        <v>28</v>
      </c>
      <c r="B5" s="39"/>
      <c r="C5" s="40"/>
      <c r="D5" s="41"/>
    </row>
    <row r="6" spans="1:4" s="3" customFormat="1" x14ac:dyDescent="0.2">
      <c r="A6" s="12" t="s">
        <v>1</v>
      </c>
      <c r="B6" s="6"/>
      <c r="C6" s="6">
        <f>ROUND(B6*0.2,2)</f>
        <v>0</v>
      </c>
      <c r="D6" s="13">
        <f>B6+C6</f>
        <v>0</v>
      </c>
    </row>
    <row r="7" spans="1:4" s="3" customFormat="1" x14ac:dyDescent="0.2">
      <c r="A7" s="12" t="s">
        <v>38</v>
      </c>
      <c r="B7" s="6"/>
      <c r="C7" s="6">
        <f>ROUND(B7*0.2,2)</f>
        <v>0</v>
      </c>
      <c r="D7" s="13">
        <f>B7+C7</f>
        <v>0</v>
      </c>
    </row>
    <row r="8" spans="1:4" s="3" customFormat="1" x14ac:dyDescent="0.2">
      <c r="A8" s="12" t="s">
        <v>17</v>
      </c>
      <c r="B8" s="6"/>
      <c r="C8" s="6">
        <f t="shared" ref="C8:C20" si="0">ROUND(B8*0.2,2)</f>
        <v>0</v>
      </c>
      <c r="D8" s="13">
        <f t="shared" ref="D8:D20" si="1">B8+C8</f>
        <v>0</v>
      </c>
    </row>
    <row r="9" spans="1:4" s="3" customFormat="1" x14ac:dyDescent="0.2">
      <c r="A9" s="12" t="s">
        <v>2</v>
      </c>
      <c r="B9" s="6"/>
      <c r="C9" s="6">
        <f t="shared" si="0"/>
        <v>0</v>
      </c>
      <c r="D9" s="13">
        <f t="shared" si="1"/>
        <v>0</v>
      </c>
    </row>
    <row r="10" spans="1:4" s="3" customFormat="1" ht="14" x14ac:dyDescent="0.2">
      <c r="A10" s="14" t="s">
        <v>39</v>
      </c>
      <c r="B10" s="6"/>
      <c r="C10" s="6">
        <f t="shared" si="0"/>
        <v>0</v>
      </c>
      <c r="D10" s="13">
        <f t="shared" si="1"/>
        <v>0</v>
      </c>
    </row>
    <row r="11" spans="1:4" s="3" customFormat="1" x14ac:dyDescent="0.2">
      <c r="A11" s="12" t="s">
        <v>3</v>
      </c>
      <c r="B11" s="6"/>
      <c r="C11" s="6">
        <f t="shared" si="0"/>
        <v>0</v>
      </c>
      <c r="D11" s="13">
        <f t="shared" si="1"/>
        <v>0</v>
      </c>
    </row>
    <row r="12" spans="1:4" s="3" customFormat="1" x14ac:dyDescent="0.2">
      <c r="A12" s="12" t="s">
        <v>31</v>
      </c>
      <c r="B12" s="6"/>
      <c r="C12" s="6">
        <f t="shared" si="0"/>
        <v>0</v>
      </c>
      <c r="D12" s="13">
        <f t="shared" si="1"/>
        <v>0</v>
      </c>
    </row>
    <row r="13" spans="1:4" s="3" customFormat="1" x14ac:dyDescent="0.2">
      <c r="A13" s="12" t="s">
        <v>26</v>
      </c>
      <c r="B13" s="6"/>
      <c r="C13" s="6">
        <f>ROUND(B13*0.2,2)</f>
        <v>0</v>
      </c>
      <c r="D13" s="13">
        <f t="shared" si="1"/>
        <v>0</v>
      </c>
    </row>
    <row r="14" spans="1:4" s="3" customFormat="1" x14ac:dyDescent="0.2">
      <c r="A14" s="12" t="s">
        <v>13</v>
      </c>
      <c r="B14" s="6"/>
      <c r="C14" s="6">
        <f t="shared" si="0"/>
        <v>0</v>
      </c>
      <c r="D14" s="13">
        <f t="shared" si="1"/>
        <v>0</v>
      </c>
    </row>
    <row r="15" spans="1:4" s="3" customFormat="1" x14ac:dyDescent="0.2">
      <c r="A15" s="12" t="s">
        <v>16</v>
      </c>
      <c r="B15" s="6"/>
      <c r="C15" s="6">
        <f t="shared" si="0"/>
        <v>0</v>
      </c>
      <c r="D15" s="13">
        <f t="shared" si="1"/>
        <v>0</v>
      </c>
    </row>
    <row r="16" spans="1:4" s="3" customFormat="1" x14ac:dyDescent="0.2">
      <c r="A16" s="12" t="s">
        <v>37</v>
      </c>
      <c r="B16" s="6"/>
      <c r="C16" s="6">
        <f t="shared" si="0"/>
        <v>0</v>
      </c>
      <c r="D16" s="13">
        <f t="shared" si="1"/>
        <v>0</v>
      </c>
    </row>
    <row r="17" spans="1:6" s="3" customFormat="1" x14ac:dyDescent="0.2">
      <c r="A17" s="12" t="s">
        <v>20</v>
      </c>
      <c r="B17" s="6"/>
      <c r="C17" s="6">
        <f t="shared" si="0"/>
        <v>0</v>
      </c>
      <c r="D17" s="13">
        <f t="shared" si="1"/>
        <v>0</v>
      </c>
    </row>
    <row r="18" spans="1:6" s="3" customFormat="1" x14ac:dyDescent="0.15">
      <c r="A18" s="12" t="s">
        <v>24</v>
      </c>
      <c r="B18" s="6"/>
      <c r="C18" s="6">
        <f t="shared" si="0"/>
        <v>0</v>
      </c>
      <c r="D18" s="13">
        <f t="shared" si="1"/>
        <v>0</v>
      </c>
      <c r="F18" s="2"/>
    </row>
    <row r="19" spans="1:6" s="3" customFormat="1" x14ac:dyDescent="0.15">
      <c r="A19" s="12" t="s">
        <v>27</v>
      </c>
      <c r="B19" s="6"/>
      <c r="C19" s="6">
        <f t="shared" si="0"/>
        <v>0</v>
      </c>
      <c r="D19" s="13">
        <f t="shared" si="1"/>
        <v>0</v>
      </c>
      <c r="F19" s="2"/>
    </row>
    <row r="20" spans="1:6" s="3" customFormat="1" x14ac:dyDescent="0.15">
      <c r="A20" s="12" t="s">
        <v>25</v>
      </c>
      <c r="B20" s="6"/>
      <c r="C20" s="6">
        <f t="shared" si="0"/>
        <v>0</v>
      </c>
      <c r="D20" s="13">
        <f t="shared" si="1"/>
        <v>0</v>
      </c>
      <c r="F20" s="2"/>
    </row>
    <row r="21" spans="1:6" s="3" customFormat="1" ht="14" thickBot="1" x14ac:dyDescent="0.25">
      <c r="A21" s="22" t="s">
        <v>0</v>
      </c>
      <c r="B21" s="15">
        <f>SUM(B6:B20)</f>
        <v>0</v>
      </c>
      <c r="C21" s="15">
        <f>SUM(C6:C20)</f>
        <v>0</v>
      </c>
      <c r="D21" s="16">
        <f>SUM(D6:D20)</f>
        <v>0</v>
      </c>
    </row>
    <row r="22" spans="1:6" s="3" customFormat="1" ht="15" customHeight="1" x14ac:dyDescent="0.2">
      <c r="A22" s="11" t="s">
        <v>18</v>
      </c>
      <c r="B22" s="39"/>
      <c r="C22" s="40"/>
      <c r="D22" s="41"/>
    </row>
    <row r="23" spans="1:6" s="3" customFormat="1" x14ac:dyDescent="0.2">
      <c r="A23" s="12" t="s">
        <v>1</v>
      </c>
      <c r="B23" s="6"/>
      <c r="C23" s="6">
        <f>ROUND(B23*0.2,2)</f>
        <v>0</v>
      </c>
      <c r="D23" s="13">
        <f>B23+C23</f>
        <v>0</v>
      </c>
    </row>
    <row r="24" spans="1:6" s="3" customFormat="1" x14ac:dyDescent="0.2">
      <c r="A24" s="12" t="s">
        <v>38</v>
      </c>
      <c r="B24" s="6"/>
      <c r="C24" s="6">
        <f t="shared" ref="C24:C32" si="2">ROUND(B24*0.2,2)</f>
        <v>0</v>
      </c>
      <c r="D24" s="13">
        <f t="shared" ref="D24:D31" si="3">B24+C24</f>
        <v>0</v>
      </c>
    </row>
    <row r="25" spans="1:6" s="3" customFormat="1" x14ac:dyDescent="0.2">
      <c r="A25" s="12" t="s">
        <v>17</v>
      </c>
      <c r="B25" s="6"/>
      <c r="C25" s="6">
        <f t="shared" si="2"/>
        <v>0</v>
      </c>
      <c r="D25" s="13">
        <f t="shared" si="3"/>
        <v>0</v>
      </c>
    </row>
    <row r="26" spans="1:6" s="3" customFormat="1" x14ac:dyDescent="0.2">
      <c r="A26" s="12" t="s">
        <v>2</v>
      </c>
      <c r="B26" s="6"/>
      <c r="C26" s="6">
        <f t="shared" si="2"/>
        <v>0</v>
      </c>
      <c r="D26" s="13">
        <f t="shared" si="3"/>
        <v>0</v>
      </c>
    </row>
    <row r="27" spans="1:6" s="3" customFormat="1" ht="14" x14ac:dyDescent="0.2">
      <c r="A27" s="14" t="s">
        <v>39</v>
      </c>
      <c r="B27" s="6"/>
      <c r="C27" s="6">
        <f t="shared" si="2"/>
        <v>0</v>
      </c>
      <c r="D27" s="13">
        <f t="shared" si="3"/>
        <v>0</v>
      </c>
    </row>
    <row r="28" spans="1:6" s="3" customFormat="1" x14ac:dyDescent="0.2">
      <c r="A28" s="12" t="s">
        <v>3</v>
      </c>
      <c r="B28" s="6"/>
      <c r="C28" s="6">
        <f t="shared" si="2"/>
        <v>0</v>
      </c>
      <c r="D28" s="13">
        <f t="shared" si="3"/>
        <v>0</v>
      </c>
    </row>
    <row r="29" spans="1:6" s="3" customFormat="1" x14ac:dyDescent="0.2">
      <c r="A29" s="12" t="s">
        <v>13</v>
      </c>
      <c r="B29" s="6"/>
      <c r="C29" s="6">
        <f t="shared" si="2"/>
        <v>0</v>
      </c>
      <c r="D29" s="13">
        <f t="shared" si="3"/>
        <v>0</v>
      </c>
    </row>
    <row r="30" spans="1:6" s="3" customFormat="1" x14ac:dyDescent="0.2">
      <c r="A30" s="12" t="s">
        <v>19</v>
      </c>
      <c r="B30" s="6"/>
      <c r="C30" s="6">
        <f t="shared" si="2"/>
        <v>0</v>
      </c>
      <c r="D30" s="13">
        <f t="shared" si="3"/>
        <v>0</v>
      </c>
    </row>
    <row r="31" spans="1:6" s="3" customFormat="1" x14ac:dyDescent="0.2">
      <c r="A31" s="12" t="s">
        <v>21</v>
      </c>
      <c r="B31" s="6"/>
      <c r="C31" s="6">
        <f t="shared" si="2"/>
        <v>0</v>
      </c>
      <c r="D31" s="13">
        <f t="shared" si="3"/>
        <v>0</v>
      </c>
    </row>
    <row r="32" spans="1:6" s="3" customFormat="1" x14ac:dyDescent="0.2">
      <c r="A32" s="12" t="s">
        <v>32</v>
      </c>
      <c r="B32" s="6"/>
      <c r="C32" s="6">
        <f t="shared" si="2"/>
        <v>0</v>
      </c>
      <c r="D32" s="13">
        <f>B32+C32</f>
        <v>0</v>
      </c>
    </row>
    <row r="33" spans="1:4" s="3" customFormat="1" ht="14" thickBot="1" x14ac:dyDescent="0.25">
      <c r="A33" s="22" t="s">
        <v>0</v>
      </c>
      <c r="B33" s="15">
        <f>SUM(B23:B32)</f>
        <v>0</v>
      </c>
      <c r="C33" s="15">
        <f>SUM(C23:C32)</f>
        <v>0</v>
      </c>
      <c r="D33" s="16">
        <f>SUM(D23:D32)</f>
        <v>0</v>
      </c>
    </row>
    <row r="34" spans="1:4" s="3" customFormat="1" ht="15" customHeight="1" x14ac:dyDescent="0.2">
      <c r="A34" s="11" t="s">
        <v>14</v>
      </c>
      <c r="B34" s="39"/>
      <c r="C34" s="40"/>
      <c r="D34" s="41"/>
    </row>
    <row r="35" spans="1:4" s="3" customFormat="1" x14ac:dyDescent="0.2">
      <c r="A35" s="12" t="s">
        <v>19</v>
      </c>
      <c r="B35" s="6"/>
      <c r="C35" s="6">
        <f>ROUND(B35*0.2,2)</f>
        <v>0</v>
      </c>
      <c r="D35" s="13">
        <f>B35+C35</f>
        <v>0</v>
      </c>
    </row>
    <row r="36" spans="1:4" s="3" customFormat="1" x14ac:dyDescent="0.2">
      <c r="A36" s="12" t="s">
        <v>1</v>
      </c>
      <c r="B36" s="6"/>
      <c r="C36" s="6">
        <f>ROUND(B36*0.2,2)</f>
        <v>0</v>
      </c>
      <c r="D36" s="13">
        <f t="shared" ref="D36:D41" si="4">B36+C36</f>
        <v>0</v>
      </c>
    </row>
    <row r="37" spans="1:4" s="3" customFormat="1" x14ac:dyDescent="0.2">
      <c r="A37" s="12" t="s">
        <v>17</v>
      </c>
      <c r="B37" s="6"/>
      <c r="C37" s="6">
        <f t="shared" ref="C37:C43" si="5">ROUND(B37*0.2,2)</f>
        <v>0</v>
      </c>
      <c r="D37" s="13">
        <f t="shared" si="4"/>
        <v>0</v>
      </c>
    </row>
    <row r="38" spans="1:4" s="3" customFormat="1" ht="14" x14ac:dyDescent="0.2">
      <c r="A38" s="14" t="s">
        <v>39</v>
      </c>
      <c r="B38" s="6"/>
      <c r="C38" s="6">
        <f t="shared" si="5"/>
        <v>0</v>
      </c>
      <c r="D38" s="13">
        <f t="shared" si="4"/>
        <v>0</v>
      </c>
    </row>
    <row r="39" spans="1:4" s="3" customFormat="1" x14ac:dyDescent="0.2">
      <c r="A39" s="12" t="s">
        <v>13</v>
      </c>
      <c r="B39" s="6"/>
      <c r="C39" s="6">
        <f t="shared" si="5"/>
        <v>0</v>
      </c>
      <c r="D39" s="13">
        <f t="shared" si="4"/>
        <v>0</v>
      </c>
    </row>
    <row r="40" spans="1:4" s="3" customFormat="1" x14ac:dyDescent="0.2">
      <c r="A40" s="12" t="s">
        <v>38</v>
      </c>
      <c r="B40" s="6"/>
      <c r="C40" s="6">
        <f>ROUND(B40*0.2,2)</f>
        <v>0</v>
      </c>
      <c r="D40" s="13">
        <f t="shared" si="4"/>
        <v>0</v>
      </c>
    </row>
    <row r="41" spans="1:4" s="3" customFormat="1" x14ac:dyDescent="0.2">
      <c r="A41" s="12" t="s">
        <v>2</v>
      </c>
      <c r="B41" s="6"/>
      <c r="C41" s="6">
        <f t="shared" si="5"/>
        <v>0</v>
      </c>
      <c r="D41" s="13">
        <f t="shared" si="4"/>
        <v>0</v>
      </c>
    </row>
    <row r="42" spans="1:4" s="3" customFormat="1" x14ac:dyDescent="0.2">
      <c r="A42" s="12" t="s">
        <v>3</v>
      </c>
      <c r="B42" s="6"/>
      <c r="C42" s="6">
        <f t="shared" si="5"/>
        <v>0</v>
      </c>
      <c r="D42" s="13">
        <f>B42+C42</f>
        <v>0</v>
      </c>
    </row>
    <row r="43" spans="1:4" s="3" customFormat="1" x14ac:dyDescent="0.2">
      <c r="A43" s="12" t="s">
        <v>24</v>
      </c>
      <c r="B43" s="6"/>
      <c r="C43" s="6">
        <f t="shared" si="5"/>
        <v>0</v>
      </c>
      <c r="D43" s="13">
        <f>B43+C43</f>
        <v>0</v>
      </c>
    </row>
    <row r="44" spans="1:4" s="3" customFormat="1" ht="15.75" customHeight="1" thickBot="1" x14ac:dyDescent="0.25">
      <c r="A44" s="22" t="s">
        <v>0</v>
      </c>
      <c r="B44" s="15">
        <f>SUM(B35:B43)</f>
        <v>0</v>
      </c>
      <c r="C44" s="15">
        <f>SUM(C35:C43)</f>
        <v>0</v>
      </c>
      <c r="D44" s="16">
        <f>SUM(D35:D43)</f>
        <v>0</v>
      </c>
    </row>
    <row r="45" spans="1:4" ht="15" customHeight="1" x14ac:dyDescent="0.15">
      <c r="A45" s="17" t="s">
        <v>15</v>
      </c>
      <c r="B45" s="39"/>
      <c r="C45" s="40"/>
      <c r="D45" s="41"/>
    </row>
    <row r="46" spans="1:4" x14ac:dyDescent="0.15">
      <c r="A46" s="12" t="s">
        <v>19</v>
      </c>
      <c r="B46" s="6"/>
      <c r="C46" s="6">
        <f>ROUND(B46*0.2,2)</f>
        <v>0</v>
      </c>
      <c r="D46" s="13">
        <f>B46+C46</f>
        <v>0</v>
      </c>
    </row>
    <row r="47" spans="1:4" x14ac:dyDescent="0.15">
      <c r="A47" s="12" t="s">
        <v>1</v>
      </c>
      <c r="B47" s="6"/>
      <c r="C47" s="6">
        <f t="shared" ref="C47:C54" si="6">ROUND(B47*0.2,2)</f>
        <v>0</v>
      </c>
      <c r="D47" s="13">
        <f t="shared" ref="D47:D53" si="7">B47+C47</f>
        <v>0</v>
      </c>
    </row>
    <row r="48" spans="1:4" x14ac:dyDescent="0.15">
      <c r="A48" s="12" t="s">
        <v>38</v>
      </c>
      <c r="B48" s="6"/>
      <c r="C48" s="6">
        <f t="shared" si="6"/>
        <v>0</v>
      </c>
      <c r="D48" s="13">
        <f t="shared" si="7"/>
        <v>0</v>
      </c>
    </row>
    <row r="49" spans="1:4" x14ac:dyDescent="0.15">
      <c r="A49" s="12" t="s">
        <v>17</v>
      </c>
      <c r="B49" s="6"/>
      <c r="C49" s="6">
        <f t="shared" si="6"/>
        <v>0</v>
      </c>
      <c r="D49" s="13">
        <f t="shared" si="7"/>
        <v>0</v>
      </c>
    </row>
    <row r="50" spans="1:4" x14ac:dyDescent="0.15">
      <c r="A50" s="12" t="s">
        <v>2</v>
      </c>
      <c r="B50" s="6"/>
      <c r="C50" s="6">
        <f t="shared" si="6"/>
        <v>0</v>
      </c>
      <c r="D50" s="13">
        <f t="shared" si="7"/>
        <v>0</v>
      </c>
    </row>
    <row r="51" spans="1:4" x14ac:dyDescent="0.15">
      <c r="A51" s="12" t="s">
        <v>3</v>
      </c>
      <c r="B51" s="6"/>
      <c r="C51" s="6">
        <f t="shared" si="6"/>
        <v>0</v>
      </c>
      <c r="D51" s="13">
        <f t="shared" si="7"/>
        <v>0</v>
      </c>
    </row>
    <row r="52" spans="1:4" s="3" customFormat="1" ht="14" x14ac:dyDescent="0.2">
      <c r="A52" s="14" t="s">
        <v>39</v>
      </c>
      <c r="B52" s="6"/>
      <c r="C52" s="6">
        <f t="shared" si="6"/>
        <v>0</v>
      </c>
      <c r="D52" s="13">
        <f t="shared" si="7"/>
        <v>0</v>
      </c>
    </row>
    <row r="53" spans="1:4" x14ac:dyDescent="0.15">
      <c r="A53" s="12" t="s">
        <v>13</v>
      </c>
      <c r="B53" s="6"/>
      <c r="C53" s="6">
        <f t="shared" si="6"/>
        <v>0</v>
      </c>
      <c r="D53" s="13">
        <f t="shared" si="7"/>
        <v>0</v>
      </c>
    </row>
    <row r="54" spans="1:4" x14ac:dyDescent="0.15">
      <c r="A54" s="12" t="s">
        <v>24</v>
      </c>
      <c r="B54" s="6"/>
      <c r="C54" s="6">
        <f t="shared" si="6"/>
        <v>0</v>
      </c>
      <c r="D54" s="13">
        <f>B54+C54</f>
        <v>0</v>
      </c>
    </row>
    <row r="55" spans="1:4" ht="14" thickBot="1" x14ac:dyDescent="0.2">
      <c r="A55" s="22" t="s">
        <v>0</v>
      </c>
      <c r="B55" s="15">
        <f>SUM(B46:B54)</f>
        <v>0</v>
      </c>
      <c r="C55" s="15">
        <f>SUM(C46:C54)</f>
        <v>0</v>
      </c>
      <c r="D55" s="16">
        <f>SUM(D46:D54)</f>
        <v>0</v>
      </c>
    </row>
    <row r="56" spans="1:4" ht="14" thickBot="1" x14ac:dyDescent="0.2">
      <c r="A56" s="18"/>
      <c r="B56" s="19"/>
      <c r="C56" s="19"/>
      <c r="D56" s="19"/>
    </row>
    <row r="57" spans="1:4" x14ac:dyDescent="0.15">
      <c r="A57" s="32" t="s">
        <v>40</v>
      </c>
      <c r="B57" s="30">
        <f>+B21+B44+B55+B33</f>
        <v>0</v>
      </c>
      <c r="C57" s="30">
        <f>ROUND(B57*0.2,2)</f>
        <v>0</v>
      </c>
      <c r="D57" s="31">
        <f>B57+C57</f>
        <v>0</v>
      </c>
    </row>
    <row r="58" spans="1:4" ht="14" thickBot="1" x14ac:dyDescent="0.2">
      <c r="A58" s="33" t="s">
        <v>22</v>
      </c>
      <c r="B58" s="20">
        <f>ROUND(B57*4,2)</f>
        <v>0</v>
      </c>
      <c r="C58" s="20">
        <f>ROUND(B58*0.2,2)</f>
        <v>0</v>
      </c>
      <c r="D58" s="21">
        <f>B58+C58</f>
        <v>0</v>
      </c>
    </row>
  </sheetData>
  <mergeCells count="7">
    <mergeCell ref="B45:D45"/>
    <mergeCell ref="A1:D1"/>
    <mergeCell ref="A2:D2"/>
    <mergeCell ref="A3:D3"/>
    <mergeCell ref="B34:D34"/>
    <mergeCell ref="B5:D5"/>
    <mergeCell ref="B22:D2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7" orientation="portrait" r:id="rId1"/>
  <headerFooter>
    <oddHeader>&amp;L&amp;"Arial,Normal"&amp;10INSA CENTRE VAL DE LOIRE
MISE EN EXPLOITATION DES INSTALLATIONS TECHNIQUES CVC&amp;RCampus de BOURGES</oddHeader>
    <oddFooter>&amp;RPage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642D"/>
    <pageSetUpPr fitToPage="1"/>
  </sheetPr>
  <dimension ref="A1:D58"/>
  <sheetViews>
    <sheetView showGridLines="0" showZeros="0" tabSelected="1" view="pageBreakPreview" zoomScaleNormal="100" zoomScaleSheetLayoutView="100" workbookViewId="0">
      <selection activeCell="A58" sqref="A58"/>
    </sheetView>
  </sheetViews>
  <sheetFormatPr baseColWidth="10" defaultColWidth="11.5" defaultRowHeight="13" x14ac:dyDescent="0.15"/>
  <cols>
    <col min="1" max="1" width="57" style="2" customWidth="1"/>
    <col min="2" max="4" width="16.1640625" style="2" customWidth="1"/>
    <col min="5" max="16384" width="11.5" style="2"/>
  </cols>
  <sheetData>
    <row r="1" spans="1:4" ht="18.75" customHeight="1" x14ac:dyDescent="0.15">
      <c r="A1" s="42" t="str">
        <f>+'Page Garde'!A23</f>
        <v>Marché n°2026-03 - Annexe 1 à l'Acte d'Engagement</v>
      </c>
      <c r="B1" s="42"/>
      <c r="C1" s="42"/>
      <c r="D1" s="42"/>
    </row>
    <row r="2" spans="1:4" ht="18.75" customHeight="1" x14ac:dyDescent="0.15">
      <c r="A2" s="42" t="str">
        <f>+'Page Garde'!A24</f>
        <v>Lot 2 : Campus de Bourges</v>
      </c>
      <c r="B2" s="42"/>
      <c r="C2" s="42"/>
      <c r="D2" s="42"/>
    </row>
    <row r="3" spans="1:4" ht="36.75" customHeight="1" thickBot="1" x14ac:dyDescent="0.2">
      <c r="A3" s="44" t="s">
        <v>34</v>
      </c>
      <c r="B3" s="44"/>
      <c r="C3" s="44"/>
      <c r="D3" s="44"/>
    </row>
    <row r="4" spans="1:4" ht="25.5" customHeight="1" x14ac:dyDescent="0.15">
      <c r="A4" s="23" t="s">
        <v>35</v>
      </c>
      <c r="B4" s="24" t="s">
        <v>36</v>
      </c>
      <c r="C4" s="24" t="s">
        <v>29</v>
      </c>
      <c r="D4" s="25" t="s">
        <v>30</v>
      </c>
    </row>
    <row r="5" spans="1:4" s="3" customFormat="1" x14ac:dyDescent="0.2">
      <c r="A5" s="26" t="s">
        <v>28</v>
      </c>
      <c r="B5" s="45"/>
      <c r="C5" s="46"/>
      <c r="D5" s="47"/>
    </row>
    <row r="6" spans="1:4" s="3" customFormat="1" x14ac:dyDescent="0.2">
      <c r="A6" s="12" t="s">
        <v>1</v>
      </c>
      <c r="B6" s="6"/>
      <c r="C6" s="6">
        <f>ROUND(B6*0.2,2)</f>
        <v>0</v>
      </c>
      <c r="D6" s="13">
        <f>B6+C6</f>
        <v>0</v>
      </c>
    </row>
    <row r="7" spans="1:4" s="3" customFormat="1" x14ac:dyDescent="0.2">
      <c r="A7" s="12" t="s">
        <v>38</v>
      </c>
      <c r="B7" s="6"/>
      <c r="C7" s="6">
        <f>ROUND(B7*0.2,2)</f>
        <v>0</v>
      </c>
      <c r="D7" s="13">
        <f t="shared" ref="D7:D20" si="0">B7+C7</f>
        <v>0</v>
      </c>
    </row>
    <row r="8" spans="1:4" s="3" customFormat="1" x14ac:dyDescent="0.2">
      <c r="A8" s="12" t="s">
        <v>13</v>
      </c>
      <c r="B8" s="6"/>
      <c r="C8" s="6">
        <f>ROUND(B8*0.2,2)</f>
        <v>0</v>
      </c>
      <c r="D8" s="13">
        <f t="shared" si="0"/>
        <v>0</v>
      </c>
    </row>
    <row r="9" spans="1:4" s="3" customFormat="1" ht="14" x14ac:dyDescent="0.2">
      <c r="A9" s="27" t="s">
        <v>39</v>
      </c>
      <c r="B9" s="6"/>
      <c r="C9" s="6">
        <f t="shared" ref="C9:C20" si="1">ROUND(B9*0.2,2)</f>
        <v>0</v>
      </c>
      <c r="D9" s="13">
        <f t="shared" si="0"/>
        <v>0</v>
      </c>
    </row>
    <row r="10" spans="1:4" s="3" customFormat="1" x14ac:dyDescent="0.2">
      <c r="A10" s="12" t="s">
        <v>17</v>
      </c>
      <c r="B10" s="6"/>
      <c r="C10" s="6">
        <f t="shared" si="1"/>
        <v>0</v>
      </c>
      <c r="D10" s="13">
        <f t="shared" si="0"/>
        <v>0</v>
      </c>
    </row>
    <row r="11" spans="1:4" s="3" customFormat="1" x14ac:dyDescent="0.2">
      <c r="A11" s="12" t="s">
        <v>2</v>
      </c>
      <c r="B11" s="6"/>
      <c r="C11" s="6">
        <f>ROUND(B11*0.2,2)</f>
        <v>0</v>
      </c>
      <c r="D11" s="13">
        <f t="shared" si="0"/>
        <v>0</v>
      </c>
    </row>
    <row r="12" spans="1:4" s="3" customFormat="1" x14ac:dyDescent="0.2">
      <c r="A12" s="12" t="s">
        <v>3</v>
      </c>
      <c r="B12" s="6"/>
      <c r="C12" s="6">
        <f t="shared" si="1"/>
        <v>0</v>
      </c>
      <c r="D12" s="13">
        <f t="shared" si="0"/>
        <v>0</v>
      </c>
    </row>
    <row r="13" spans="1:4" s="3" customFormat="1" x14ac:dyDescent="0.2">
      <c r="A13" s="12" t="s">
        <v>31</v>
      </c>
      <c r="B13" s="6"/>
      <c r="C13" s="6">
        <f t="shared" si="1"/>
        <v>0</v>
      </c>
      <c r="D13" s="13">
        <f t="shared" si="0"/>
        <v>0</v>
      </c>
    </row>
    <row r="14" spans="1:4" s="3" customFormat="1" x14ac:dyDescent="0.2">
      <c r="A14" s="12" t="s">
        <v>26</v>
      </c>
      <c r="B14" s="6"/>
      <c r="C14" s="6">
        <f t="shared" si="1"/>
        <v>0</v>
      </c>
      <c r="D14" s="13">
        <f t="shared" si="0"/>
        <v>0</v>
      </c>
    </row>
    <row r="15" spans="1:4" s="3" customFormat="1" x14ac:dyDescent="0.2">
      <c r="A15" s="12" t="s">
        <v>16</v>
      </c>
      <c r="B15" s="6"/>
      <c r="C15" s="6">
        <f t="shared" si="1"/>
        <v>0</v>
      </c>
      <c r="D15" s="13">
        <f t="shared" si="0"/>
        <v>0</v>
      </c>
    </row>
    <row r="16" spans="1:4" s="3" customFormat="1" x14ac:dyDescent="0.2">
      <c r="A16" s="12" t="s">
        <v>37</v>
      </c>
      <c r="B16" s="6"/>
      <c r="C16" s="6">
        <f t="shared" si="1"/>
        <v>0</v>
      </c>
      <c r="D16" s="13">
        <f t="shared" si="0"/>
        <v>0</v>
      </c>
    </row>
    <row r="17" spans="1:4" s="3" customFormat="1" x14ac:dyDescent="0.2">
      <c r="A17" s="12" t="s">
        <v>20</v>
      </c>
      <c r="B17" s="6"/>
      <c r="C17" s="6">
        <f t="shared" si="1"/>
        <v>0</v>
      </c>
      <c r="D17" s="13">
        <f t="shared" si="0"/>
        <v>0</v>
      </c>
    </row>
    <row r="18" spans="1:4" s="3" customFormat="1" x14ac:dyDescent="0.2">
      <c r="A18" s="12" t="s">
        <v>24</v>
      </c>
      <c r="B18" s="6"/>
      <c r="C18" s="6">
        <f t="shared" si="1"/>
        <v>0</v>
      </c>
      <c r="D18" s="13">
        <f t="shared" si="0"/>
        <v>0</v>
      </c>
    </row>
    <row r="19" spans="1:4" s="3" customFormat="1" x14ac:dyDescent="0.2">
      <c r="A19" s="12" t="s">
        <v>27</v>
      </c>
      <c r="B19" s="6"/>
      <c r="C19" s="6">
        <f t="shared" si="1"/>
        <v>0</v>
      </c>
      <c r="D19" s="13">
        <f t="shared" si="0"/>
        <v>0</v>
      </c>
    </row>
    <row r="20" spans="1:4" s="3" customFormat="1" x14ac:dyDescent="0.2">
      <c r="A20" s="28" t="s">
        <v>25</v>
      </c>
      <c r="B20" s="6"/>
      <c r="C20" s="6">
        <f t="shared" si="1"/>
        <v>0</v>
      </c>
      <c r="D20" s="13">
        <f t="shared" si="0"/>
        <v>0</v>
      </c>
    </row>
    <row r="21" spans="1:4" s="3" customFormat="1" ht="14" thickBot="1" x14ac:dyDescent="0.25">
      <c r="A21" s="22" t="s">
        <v>0</v>
      </c>
      <c r="B21" s="15">
        <f>SUM(B6:B20)</f>
        <v>0</v>
      </c>
      <c r="C21" s="15">
        <f>SUM(C6:C20)</f>
        <v>0</v>
      </c>
      <c r="D21" s="16">
        <f>SUM(D6:D20)</f>
        <v>0</v>
      </c>
    </row>
    <row r="22" spans="1:4" s="3" customFormat="1" x14ac:dyDescent="0.2">
      <c r="A22" s="11" t="s">
        <v>18</v>
      </c>
      <c r="B22" s="39"/>
      <c r="C22" s="40"/>
      <c r="D22" s="41"/>
    </row>
    <row r="23" spans="1:4" s="3" customFormat="1" x14ac:dyDescent="0.2">
      <c r="A23" s="12" t="s">
        <v>1</v>
      </c>
      <c r="B23" s="6"/>
      <c r="C23" s="6">
        <f>ROUND(B23*0.2,2)</f>
        <v>0</v>
      </c>
      <c r="D23" s="13">
        <f>B23+C23</f>
        <v>0</v>
      </c>
    </row>
    <row r="24" spans="1:4" s="3" customFormat="1" x14ac:dyDescent="0.2">
      <c r="A24" s="12" t="s">
        <v>38</v>
      </c>
      <c r="B24" s="6"/>
      <c r="C24" s="6">
        <f t="shared" ref="C24:C32" si="2">ROUND(B24*0.2,2)</f>
        <v>0</v>
      </c>
      <c r="D24" s="13">
        <f t="shared" ref="D24:D32" si="3">B24+C24</f>
        <v>0</v>
      </c>
    </row>
    <row r="25" spans="1:4" s="3" customFormat="1" x14ac:dyDescent="0.2">
      <c r="A25" s="12" t="s">
        <v>17</v>
      </c>
      <c r="B25" s="6"/>
      <c r="C25" s="6">
        <f t="shared" si="2"/>
        <v>0</v>
      </c>
      <c r="D25" s="13">
        <f t="shared" si="3"/>
        <v>0</v>
      </c>
    </row>
    <row r="26" spans="1:4" s="3" customFormat="1" x14ac:dyDescent="0.2">
      <c r="A26" s="12" t="s">
        <v>2</v>
      </c>
      <c r="B26" s="6"/>
      <c r="C26" s="6">
        <f t="shared" si="2"/>
        <v>0</v>
      </c>
      <c r="D26" s="13">
        <f t="shared" si="3"/>
        <v>0</v>
      </c>
    </row>
    <row r="27" spans="1:4" s="3" customFormat="1" ht="14" x14ac:dyDescent="0.2">
      <c r="A27" s="27" t="s">
        <v>39</v>
      </c>
      <c r="B27" s="6"/>
      <c r="C27" s="6">
        <f t="shared" si="2"/>
        <v>0</v>
      </c>
      <c r="D27" s="13">
        <f t="shared" si="3"/>
        <v>0</v>
      </c>
    </row>
    <row r="28" spans="1:4" s="3" customFormat="1" x14ac:dyDescent="0.2">
      <c r="A28" s="12" t="s">
        <v>3</v>
      </c>
      <c r="B28" s="6"/>
      <c r="C28" s="6">
        <f t="shared" si="2"/>
        <v>0</v>
      </c>
      <c r="D28" s="13">
        <f t="shared" si="3"/>
        <v>0</v>
      </c>
    </row>
    <row r="29" spans="1:4" s="3" customFormat="1" x14ac:dyDescent="0.2">
      <c r="A29" s="12" t="s">
        <v>13</v>
      </c>
      <c r="B29" s="6"/>
      <c r="C29" s="6">
        <f t="shared" si="2"/>
        <v>0</v>
      </c>
      <c r="D29" s="13">
        <f t="shared" si="3"/>
        <v>0</v>
      </c>
    </row>
    <row r="30" spans="1:4" s="3" customFormat="1" x14ac:dyDescent="0.2">
      <c r="A30" s="12" t="s">
        <v>19</v>
      </c>
      <c r="B30" s="6"/>
      <c r="C30" s="6">
        <f t="shared" si="2"/>
        <v>0</v>
      </c>
      <c r="D30" s="13">
        <f t="shared" si="3"/>
        <v>0</v>
      </c>
    </row>
    <row r="31" spans="1:4" s="3" customFormat="1" x14ac:dyDescent="0.2">
      <c r="A31" s="12" t="s">
        <v>21</v>
      </c>
      <c r="B31" s="6"/>
      <c r="C31" s="6">
        <f t="shared" si="2"/>
        <v>0</v>
      </c>
      <c r="D31" s="13">
        <f t="shared" si="3"/>
        <v>0</v>
      </c>
    </row>
    <row r="32" spans="1:4" s="3" customFormat="1" x14ac:dyDescent="0.2">
      <c r="A32" s="12" t="s">
        <v>32</v>
      </c>
      <c r="B32" s="6"/>
      <c r="C32" s="6">
        <f t="shared" si="2"/>
        <v>0</v>
      </c>
      <c r="D32" s="13">
        <f t="shared" si="3"/>
        <v>0</v>
      </c>
    </row>
    <row r="33" spans="1:4" s="3" customFormat="1" ht="14" thickBot="1" x14ac:dyDescent="0.25">
      <c r="A33" s="22" t="s">
        <v>0</v>
      </c>
      <c r="B33" s="15">
        <f>SUM(B23:B32)</f>
        <v>0</v>
      </c>
      <c r="C33" s="15">
        <f>SUM(C23:C32)</f>
        <v>0</v>
      </c>
      <c r="D33" s="16">
        <f>SUM(D23:D32)</f>
        <v>0</v>
      </c>
    </row>
    <row r="34" spans="1:4" s="3" customFormat="1" x14ac:dyDescent="0.2">
      <c r="A34" s="11" t="s">
        <v>14</v>
      </c>
      <c r="B34" s="39"/>
      <c r="C34" s="40"/>
      <c r="D34" s="41"/>
    </row>
    <row r="35" spans="1:4" s="3" customFormat="1" x14ac:dyDescent="0.2">
      <c r="A35" s="12" t="s">
        <v>19</v>
      </c>
      <c r="B35" s="6"/>
      <c r="C35" s="6">
        <f t="shared" ref="C35:C43" si="4">ROUND(B35*0.2,3)</f>
        <v>0</v>
      </c>
      <c r="D35" s="13">
        <f t="shared" ref="D35:D43" si="5">B35+C35</f>
        <v>0</v>
      </c>
    </row>
    <row r="36" spans="1:4" s="3" customFormat="1" x14ac:dyDescent="0.2">
      <c r="A36" s="12" t="s">
        <v>13</v>
      </c>
      <c r="B36" s="6"/>
      <c r="C36" s="6">
        <f t="shared" si="4"/>
        <v>0</v>
      </c>
      <c r="D36" s="13">
        <f t="shared" si="5"/>
        <v>0</v>
      </c>
    </row>
    <row r="37" spans="1:4" s="3" customFormat="1" ht="14" x14ac:dyDescent="0.2">
      <c r="A37" s="27" t="s">
        <v>39</v>
      </c>
      <c r="B37" s="6"/>
      <c r="C37" s="6">
        <f t="shared" si="4"/>
        <v>0</v>
      </c>
      <c r="D37" s="13">
        <f t="shared" si="5"/>
        <v>0</v>
      </c>
    </row>
    <row r="38" spans="1:4" s="3" customFormat="1" x14ac:dyDescent="0.2">
      <c r="A38" s="12" t="s">
        <v>17</v>
      </c>
      <c r="B38" s="6"/>
      <c r="C38" s="6">
        <f t="shared" si="4"/>
        <v>0</v>
      </c>
      <c r="D38" s="13">
        <f t="shared" si="5"/>
        <v>0</v>
      </c>
    </row>
    <row r="39" spans="1:4" s="3" customFormat="1" x14ac:dyDescent="0.2">
      <c r="A39" s="12" t="s">
        <v>1</v>
      </c>
      <c r="B39" s="6"/>
      <c r="C39" s="6">
        <f t="shared" si="4"/>
        <v>0</v>
      </c>
      <c r="D39" s="13">
        <f t="shared" si="5"/>
        <v>0</v>
      </c>
    </row>
    <row r="40" spans="1:4" s="3" customFormat="1" x14ac:dyDescent="0.2">
      <c r="A40" s="12" t="s">
        <v>38</v>
      </c>
      <c r="B40" s="6"/>
      <c r="C40" s="6">
        <f t="shared" si="4"/>
        <v>0</v>
      </c>
      <c r="D40" s="13">
        <f t="shared" si="5"/>
        <v>0</v>
      </c>
    </row>
    <row r="41" spans="1:4" s="3" customFormat="1" x14ac:dyDescent="0.2">
      <c r="A41" s="12" t="s">
        <v>2</v>
      </c>
      <c r="B41" s="6"/>
      <c r="C41" s="6">
        <f t="shared" si="4"/>
        <v>0</v>
      </c>
      <c r="D41" s="13">
        <f t="shared" si="5"/>
        <v>0</v>
      </c>
    </row>
    <row r="42" spans="1:4" s="3" customFormat="1" ht="12" customHeight="1" x14ac:dyDescent="0.2">
      <c r="A42" s="12" t="s">
        <v>3</v>
      </c>
      <c r="B42" s="6"/>
      <c r="C42" s="6">
        <f t="shared" si="4"/>
        <v>0</v>
      </c>
      <c r="D42" s="13">
        <f t="shared" si="5"/>
        <v>0</v>
      </c>
    </row>
    <row r="43" spans="1:4" s="3" customFormat="1" x14ac:dyDescent="0.2">
      <c r="A43" s="12" t="s">
        <v>24</v>
      </c>
      <c r="B43" s="6"/>
      <c r="C43" s="6">
        <f t="shared" si="4"/>
        <v>0</v>
      </c>
      <c r="D43" s="13">
        <f t="shared" si="5"/>
        <v>0</v>
      </c>
    </row>
    <row r="44" spans="1:4" ht="14" thickBot="1" x14ac:dyDescent="0.2">
      <c r="A44" s="22" t="s">
        <v>0</v>
      </c>
      <c r="B44" s="15">
        <f>SUM(B35:B43)</f>
        <v>0</v>
      </c>
      <c r="C44" s="15">
        <f>SUM(C35:C43)</f>
        <v>0</v>
      </c>
      <c r="D44" s="16">
        <f>SUM(D35:D43)</f>
        <v>0</v>
      </c>
    </row>
    <row r="45" spans="1:4" x14ac:dyDescent="0.15">
      <c r="A45" s="11" t="s">
        <v>15</v>
      </c>
      <c r="B45" s="39"/>
      <c r="C45" s="40"/>
      <c r="D45" s="41"/>
    </row>
    <row r="46" spans="1:4" x14ac:dyDescent="0.15">
      <c r="A46" s="12" t="s">
        <v>19</v>
      </c>
      <c r="B46" s="6"/>
      <c r="C46" s="6">
        <f t="shared" ref="C46:C54" si="6">ROUND(B46*0.2,3)</f>
        <v>0</v>
      </c>
      <c r="D46" s="13">
        <f t="shared" ref="D46:D54" si="7">B46+C46</f>
        <v>0</v>
      </c>
    </row>
    <row r="47" spans="1:4" x14ac:dyDescent="0.15">
      <c r="A47" s="12" t="s">
        <v>1</v>
      </c>
      <c r="B47" s="6"/>
      <c r="C47" s="6">
        <f t="shared" si="6"/>
        <v>0</v>
      </c>
      <c r="D47" s="13">
        <f t="shared" si="7"/>
        <v>0</v>
      </c>
    </row>
    <row r="48" spans="1:4" x14ac:dyDescent="0.15">
      <c r="A48" s="12" t="s">
        <v>13</v>
      </c>
      <c r="B48" s="6"/>
      <c r="C48" s="6">
        <f t="shared" si="6"/>
        <v>0</v>
      </c>
      <c r="D48" s="13">
        <f t="shared" si="7"/>
        <v>0</v>
      </c>
    </row>
    <row r="49" spans="1:4" ht="14" x14ac:dyDescent="0.15">
      <c r="A49" s="27" t="s">
        <v>39</v>
      </c>
      <c r="B49" s="6"/>
      <c r="C49" s="6">
        <f t="shared" si="6"/>
        <v>0</v>
      </c>
      <c r="D49" s="13">
        <f t="shared" si="7"/>
        <v>0</v>
      </c>
    </row>
    <row r="50" spans="1:4" x14ac:dyDescent="0.15">
      <c r="A50" s="12" t="s">
        <v>17</v>
      </c>
      <c r="B50" s="6"/>
      <c r="C50" s="6">
        <f t="shared" si="6"/>
        <v>0</v>
      </c>
      <c r="D50" s="13">
        <f t="shared" si="7"/>
        <v>0</v>
      </c>
    </row>
    <row r="51" spans="1:4" x14ac:dyDescent="0.15">
      <c r="A51" s="12" t="s">
        <v>38</v>
      </c>
      <c r="B51" s="6"/>
      <c r="C51" s="6">
        <f t="shared" si="6"/>
        <v>0</v>
      </c>
      <c r="D51" s="13">
        <f t="shared" si="7"/>
        <v>0</v>
      </c>
    </row>
    <row r="52" spans="1:4" x14ac:dyDescent="0.15">
      <c r="A52" s="12" t="s">
        <v>2</v>
      </c>
      <c r="B52" s="6"/>
      <c r="C52" s="6">
        <f t="shared" si="6"/>
        <v>0</v>
      </c>
      <c r="D52" s="13">
        <f t="shared" si="7"/>
        <v>0</v>
      </c>
    </row>
    <row r="53" spans="1:4" x14ac:dyDescent="0.15">
      <c r="A53" s="12" t="s">
        <v>3</v>
      </c>
      <c r="B53" s="6"/>
      <c r="C53" s="6">
        <f t="shared" si="6"/>
        <v>0</v>
      </c>
      <c r="D53" s="13">
        <f t="shared" si="7"/>
        <v>0</v>
      </c>
    </row>
    <row r="54" spans="1:4" s="3" customFormat="1" x14ac:dyDescent="0.2">
      <c r="A54" s="12" t="s">
        <v>24</v>
      </c>
      <c r="B54" s="6"/>
      <c r="C54" s="6">
        <f t="shared" si="6"/>
        <v>0</v>
      </c>
      <c r="D54" s="13">
        <f t="shared" si="7"/>
        <v>0</v>
      </c>
    </row>
    <row r="55" spans="1:4" ht="14" thickBot="1" x14ac:dyDescent="0.2">
      <c r="A55" s="22" t="s">
        <v>0</v>
      </c>
      <c r="B55" s="15">
        <f>SUM(B46:B54)</f>
        <v>0</v>
      </c>
      <c r="C55" s="15">
        <f>SUM(C46:C54)</f>
        <v>0</v>
      </c>
      <c r="D55" s="16">
        <f>SUM(D46:D54)</f>
        <v>0</v>
      </c>
    </row>
    <row r="56" spans="1:4" ht="14" thickBot="1" x14ac:dyDescent="0.2">
      <c r="A56" s="3"/>
      <c r="B56" s="29"/>
      <c r="C56" s="29"/>
      <c r="D56" s="29"/>
    </row>
    <row r="57" spans="1:4" x14ac:dyDescent="0.15">
      <c r="A57" s="32" t="s">
        <v>40</v>
      </c>
      <c r="B57" s="30">
        <f>B21+B44+B55+B33</f>
        <v>0</v>
      </c>
      <c r="C57" s="30">
        <f>ROUND(B57*0.2,2)</f>
        <v>0</v>
      </c>
      <c r="D57" s="31">
        <f>B57+C57</f>
        <v>0</v>
      </c>
    </row>
    <row r="58" spans="1:4" ht="14" thickBot="1" x14ac:dyDescent="0.2">
      <c r="A58" s="33" t="s">
        <v>22</v>
      </c>
      <c r="B58" s="20">
        <f>ROUND(B57*4,2)</f>
        <v>0</v>
      </c>
      <c r="C58" s="20">
        <f>ROUND(B58*0.2,2)</f>
        <v>0</v>
      </c>
      <c r="D58" s="21">
        <f>B58+C58</f>
        <v>0</v>
      </c>
    </row>
  </sheetData>
  <mergeCells count="7">
    <mergeCell ref="A1:D1"/>
    <mergeCell ref="A2:D2"/>
    <mergeCell ref="B22:D22"/>
    <mergeCell ref="B34:D34"/>
    <mergeCell ref="B45:D45"/>
    <mergeCell ref="A3:D3"/>
    <mergeCell ref="B5:D5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4" orientation="portrait" r:id="rId1"/>
  <headerFooter>
    <oddHeader>&amp;L&amp;"Arial,Normal"&amp;10INSA CENTRE VAL DE LOIRE
MISE EN EXPLOITATION DES INSTALLATIONS TECHNIQUES CVC&amp;RCampus de BOURGES</oddHeader>
    <oddFooter>&amp;RPage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Page Garde</vt:lpstr>
      <vt:lpstr> P2 Etat Actuel</vt:lpstr>
      <vt:lpstr>P3 Etat Actuel</vt:lpstr>
      <vt:lpstr>' P2 Etat Actuel'!Impression_des_titres</vt:lpstr>
      <vt:lpstr>'P3 Etat Actuel'!Impression_des_titres</vt:lpstr>
      <vt:lpstr>' P2 Etat Actuel'!Zone_d_impression</vt:lpstr>
      <vt:lpstr>'P3 Etat Actuel'!Zone_d_impression</vt:lpstr>
      <vt:lpstr>'Page Garde'!Zone_d_impression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ROSSIGNOL;Sophie Verdier</dc:creator>
  <cp:lastModifiedBy>Gautier Boileau</cp:lastModifiedBy>
  <cp:lastPrinted>2026-01-30T14:55:17Z</cp:lastPrinted>
  <dcterms:created xsi:type="dcterms:W3CDTF">2015-02-09T05:49:44Z</dcterms:created>
  <dcterms:modified xsi:type="dcterms:W3CDTF">2026-02-11T10:11:23Z</dcterms:modified>
</cp:coreProperties>
</file>